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1\CUENTA PÚBLICA 2021\INFORMACIÓN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30" i="1"/>
  <c r="H133" i="1"/>
  <c r="H116" i="1"/>
  <c r="H117" i="1"/>
  <c r="H118" i="1"/>
  <c r="H119" i="1"/>
  <c r="H120" i="1"/>
  <c r="H121" i="1"/>
  <c r="H122" i="1"/>
  <c r="H123" i="1"/>
  <c r="H115" i="1"/>
  <c r="H107" i="1"/>
  <c r="H113" i="1"/>
  <c r="H97" i="1"/>
  <c r="H100" i="1"/>
  <c r="H103" i="1"/>
  <c r="H88" i="1"/>
  <c r="H89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1" i="1"/>
  <c r="H42" i="1"/>
  <c r="H43" i="1"/>
  <c r="H47" i="1"/>
  <c r="H48" i="1"/>
  <c r="H49" i="1"/>
  <c r="H22" i="1"/>
  <c r="H23" i="1"/>
  <c r="H24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H126" i="1" s="1"/>
  <c r="E127" i="1"/>
  <c r="H127" i="1" s="1"/>
  <c r="E128" i="1"/>
  <c r="H128" i="1" s="1"/>
  <c r="E129" i="1"/>
  <c r="H129" i="1" s="1"/>
  <c r="E130" i="1"/>
  <c r="E131" i="1"/>
  <c r="H131" i="1" s="1"/>
  <c r="E132" i="1"/>
  <c r="H132" i="1" s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E98" i="1"/>
  <c r="H98" i="1" s="1"/>
  <c r="E99" i="1"/>
  <c r="H99" i="1" s="1"/>
  <c r="E100" i="1"/>
  <c r="E101" i="1"/>
  <c r="H101" i="1" s="1"/>
  <c r="E102" i="1"/>
  <c r="H102" i="1" s="1"/>
  <c r="E103" i="1"/>
  <c r="E95" i="1"/>
  <c r="H95" i="1" s="1"/>
  <c r="E88" i="1"/>
  <c r="E89" i="1"/>
  <c r="E90" i="1"/>
  <c r="H90" i="1" s="1"/>
  <c r="E91" i="1"/>
  <c r="H91" i="1" s="1"/>
  <c r="E92" i="1"/>
  <c r="H92" i="1" s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H59" i="1" s="1"/>
  <c r="E51" i="1"/>
  <c r="E42" i="1"/>
  <c r="E43" i="1"/>
  <c r="E44" i="1"/>
  <c r="H44" i="1" s="1"/>
  <c r="E45" i="1"/>
  <c r="H45" i="1" s="1"/>
  <c r="E46" i="1"/>
  <c r="H46" i="1" s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E22" i="1"/>
  <c r="E23" i="1"/>
  <c r="E24" i="1"/>
  <c r="E25" i="1"/>
  <c r="H25" i="1" s="1"/>
  <c r="E26" i="1"/>
  <c r="H26" i="1" s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C85" i="1" s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F10" i="1" s="1"/>
  <c r="E20" i="1"/>
  <c r="D20" i="1"/>
  <c r="C20" i="1"/>
  <c r="H12" i="1"/>
  <c r="G12" i="1"/>
  <c r="F12" i="1"/>
  <c r="E12" i="1"/>
  <c r="D12" i="1"/>
  <c r="C12" i="1"/>
  <c r="C10" i="1"/>
  <c r="G160" i="1" l="1"/>
  <c r="C160" i="1"/>
  <c r="F85" i="1"/>
  <c r="H85" i="1"/>
  <c r="D10" i="1"/>
  <c r="D160" i="1" s="1"/>
  <c r="H10" i="1"/>
  <c r="E85" i="1"/>
  <c r="E10" i="1"/>
  <c r="F160" i="1"/>
  <c r="E160" i="1" l="1"/>
  <c r="H160" i="1"/>
</calcChain>
</file>

<file path=xl/sharedStrings.xml><?xml version="1.0" encoding="utf-8"?>
<sst xmlns="http://schemas.openxmlformats.org/spreadsheetml/2006/main" count="169" uniqueCount="95">
  <si>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</si>
  <si>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</si>
  <si>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</si>
  <si>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</si>
  <si>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</si>
  <si>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</si>
  <si>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</si>
  <si>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</si>
  <si>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</si>
  <si>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</si>
  <si>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</si>
  <si>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</si>
  <si>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</si>
  <si>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</si>
  <si>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</si>
  <si>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</si>
  <si>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</si>
  <si>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</si>
  <si>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</si>
  <si>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</si>
  <si>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</si>
  <si>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</si>
  <si>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</si>
  <si>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</si>
  <si>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</si>
  <si>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</si>
  <si>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</si>
  <si>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</si>
  <si>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</si>
  <si>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</si>
  <si>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</si>
  <si>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</si>
  <si>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</si>
  <si>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</si>
  <si>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</si>
  <si>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</si>
  <si>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</si>
  <si>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</si>
  <si>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</si>
  <si>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</si>
  <si>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</si>
  <si>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</si>
  <si>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</si>
  <si>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</si>
  <si>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</si>
  <si>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</si>
  <si>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</si>
  <si>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</si>
  <si>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</si>
  <si>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</si>
  <si>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</si>
  <si>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</si>
  <si>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</si>
  <si>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</si>
  <si>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</si>
  <si>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</si>
  <si>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</si>
  <si>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</si>
  <si>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</si>
  <si>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</si>
  <si>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</si>
  <si>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</si>
  <si>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</si>
  <si>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</si>
  <si>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</si>
  <si>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</si>
  <si>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</si>
  <si>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</si>
  <si>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</si>
  <si>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</si>
  <si>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</si>
  <si>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</si>
  <si>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</si>
  <si>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</si>
  <si>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</si>
  <si>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</si>
  <si>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</si>
  <si>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</si>
  <si>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</si>
  <si>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</si>
  <si>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</si>
  <si>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</si>
  <si>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</si>
  <si>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</si>
  <si>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</si>
  <si>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</si>
  <si>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</si>
  <si>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</si>
  <si>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</t>
  </si>
  <si>
    <t>Universidad Tecnológica de Chihuahua Sur</t>
  </si>
  <si>
    <t>_______________________________________</t>
  </si>
  <si>
    <t xml:space="preserve">           M.C. FRANCISCO RODRÍGUEZ RICO</t>
  </si>
  <si>
    <t xml:space="preserve">     C.P. CARLOS ALBERTO MOTA MÁRQUEZ</t>
  </si>
  <si>
    <t xml:space="preserve">                                 RECTOR</t>
  </si>
  <si>
    <t xml:space="preserve">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</si>
</sst>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H166" sqref="B2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89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88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6517348</v>
      </c>
      <c r="E10" s="28">
        <f t="shared" ref="E10:H10" si="0">SUM(E12,E20,E30,E40,E50,E60,E64,E73,E77)</f>
        <v>6517348</v>
      </c>
      <c r="F10" s="8">
        <f t="shared" si="0"/>
        <v>4623097</v>
      </c>
      <c r="G10" s="8">
        <f t="shared" si="0"/>
        <v>4486456</v>
      </c>
      <c r="H10" s="28">
        <f t="shared" si="0"/>
        <v>1894251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697000</v>
      </c>
      <c r="E20" s="29">
        <f t="shared" si="4"/>
        <v>697000</v>
      </c>
      <c r="F20" s="7">
        <f t="shared" si="4"/>
        <v>518075</v>
      </c>
      <c r="G20" s="7">
        <f t="shared" si="4"/>
        <v>486899</v>
      </c>
      <c r="H20" s="29">
        <f t="shared" si="4"/>
        <v>178925</v>
      </c>
    </row>
    <row r="21" spans="2:8" ht="24" x14ac:dyDescent="0.2">
      <c r="B21" s="10" t="s">
        <v>22</v>
      </c>
      <c r="C21" s="25">
        <v>0</v>
      </c>
      <c r="D21" s="25">
        <v>320000</v>
      </c>
      <c r="E21" s="30">
        <f t="shared" si="2"/>
        <v>320000</v>
      </c>
      <c r="F21" s="26">
        <v>376167</v>
      </c>
      <c r="G21" s="26">
        <v>376167</v>
      </c>
      <c r="H21" s="34">
        <f t="shared" si="3"/>
        <v>-56167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64000</v>
      </c>
      <c r="E24" s="30">
        <f t="shared" si="2"/>
        <v>64000</v>
      </c>
      <c r="F24" s="26">
        <v>27938</v>
      </c>
      <c r="G24" s="26">
        <v>27938</v>
      </c>
      <c r="H24" s="34">
        <f t="shared" si="3"/>
        <v>36062</v>
      </c>
    </row>
    <row r="25" spans="2:8" ht="23.45" customHeight="1" x14ac:dyDescent="0.2">
      <c r="B25" s="10" t="s">
        <v>26</v>
      </c>
      <c r="C25" s="25">
        <v>0</v>
      </c>
      <c r="D25" s="25">
        <v>126000</v>
      </c>
      <c r="E25" s="30">
        <f t="shared" si="2"/>
        <v>126000</v>
      </c>
      <c r="F25" s="26">
        <v>27807</v>
      </c>
      <c r="G25" s="26">
        <v>27807</v>
      </c>
      <c r="H25" s="34">
        <f t="shared" si="3"/>
        <v>98193</v>
      </c>
    </row>
    <row r="26" spans="2:8" x14ac:dyDescent="0.2">
      <c r="B26" s="10" t="s">
        <v>27</v>
      </c>
      <c r="C26" s="25">
        <v>0</v>
      </c>
      <c r="D26" s="25">
        <v>16000</v>
      </c>
      <c r="E26" s="30">
        <f t="shared" si="2"/>
        <v>16000</v>
      </c>
      <c r="F26" s="26">
        <v>0</v>
      </c>
      <c r="G26" s="26">
        <v>0</v>
      </c>
      <c r="H26" s="34">
        <f t="shared" si="3"/>
        <v>16000</v>
      </c>
    </row>
    <row r="27" spans="2:8" ht="24" x14ac:dyDescent="0.2">
      <c r="B27" s="10" t="s">
        <v>28</v>
      </c>
      <c r="C27" s="25">
        <v>0</v>
      </c>
      <c r="D27" s="25">
        <v>116000</v>
      </c>
      <c r="E27" s="30">
        <f t="shared" si="2"/>
        <v>116000</v>
      </c>
      <c r="F27" s="26">
        <v>83305</v>
      </c>
      <c r="G27" s="26">
        <v>52129</v>
      </c>
      <c r="H27" s="34">
        <f t="shared" si="3"/>
        <v>32695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55000</v>
      </c>
      <c r="E29" s="30">
        <f t="shared" si="2"/>
        <v>55000</v>
      </c>
      <c r="F29" s="26">
        <v>2858</v>
      </c>
      <c r="G29" s="26">
        <v>2858</v>
      </c>
      <c r="H29" s="34">
        <f t="shared" si="3"/>
        <v>52142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4874548</v>
      </c>
      <c r="E30" s="29">
        <f t="shared" si="5"/>
        <v>4874548</v>
      </c>
      <c r="F30" s="7">
        <f t="shared" si="5"/>
        <v>3269714</v>
      </c>
      <c r="G30" s="7">
        <f t="shared" si="5"/>
        <v>3164249</v>
      </c>
      <c r="H30" s="29">
        <f t="shared" si="5"/>
        <v>1604834</v>
      </c>
    </row>
    <row r="31" spans="2:8" x14ac:dyDescent="0.2">
      <c r="B31" s="10" t="s">
        <v>32</v>
      </c>
      <c r="C31" s="25">
        <v>0</v>
      </c>
      <c r="D31" s="25">
        <v>877600</v>
      </c>
      <c r="E31" s="30">
        <f t="shared" si="2"/>
        <v>877600</v>
      </c>
      <c r="F31" s="26">
        <v>468018</v>
      </c>
      <c r="G31" s="26">
        <v>363279</v>
      </c>
      <c r="H31" s="34">
        <f t="shared" si="3"/>
        <v>409582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2690000</v>
      </c>
      <c r="E33" s="30">
        <f t="shared" si="2"/>
        <v>2690000</v>
      </c>
      <c r="F33" s="26">
        <v>2407458</v>
      </c>
      <c r="G33" s="26">
        <v>2406732</v>
      </c>
      <c r="H33" s="34">
        <f t="shared" si="3"/>
        <v>282542</v>
      </c>
    </row>
    <row r="34" spans="2:8" ht="24.6" customHeight="1" x14ac:dyDescent="0.2">
      <c r="B34" s="10" t="s">
        <v>35</v>
      </c>
      <c r="C34" s="25">
        <v>0</v>
      </c>
      <c r="D34" s="25"/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756948</v>
      </c>
      <c r="E35" s="30">
        <f t="shared" si="2"/>
        <v>756948</v>
      </c>
      <c r="F35" s="26">
        <v>272792</v>
      </c>
      <c r="G35" s="26">
        <v>272792</v>
      </c>
      <c r="H35" s="34">
        <f t="shared" si="3"/>
        <v>484156</v>
      </c>
    </row>
    <row r="36" spans="2:8" ht="24" x14ac:dyDescent="0.2">
      <c r="B36" s="10" t="s">
        <v>37</v>
      </c>
      <c r="C36" s="25">
        <v>0</v>
      </c>
      <c r="D36" s="25"/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400000</v>
      </c>
      <c r="E37" s="30">
        <f t="shared" si="2"/>
        <v>400000</v>
      </c>
      <c r="F37" s="26">
        <v>0</v>
      </c>
      <c r="G37" s="26">
        <v>0</v>
      </c>
      <c r="H37" s="34">
        <f t="shared" si="3"/>
        <v>400000</v>
      </c>
    </row>
    <row r="38" spans="2:8" x14ac:dyDescent="0.2">
      <c r="B38" s="10" t="s">
        <v>39</v>
      </c>
      <c r="C38" s="25">
        <v>0</v>
      </c>
      <c r="D38" s="25">
        <v>100000</v>
      </c>
      <c r="E38" s="30">
        <f t="shared" si="2"/>
        <v>100000</v>
      </c>
      <c r="F38" s="26">
        <v>121258</v>
      </c>
      <c r="G38" s="26">
        <v>121258</v>
      </c>
      <c r="H38" s="34">
        <f t="shared" si="3"/>
        <v>-21258</v>
      </c>
    </row>
    <row r="39" spans="2:8" x14ac:dyDescent="0.2">
      <c r="B39" s="10" t="s">
        <v>40</v>
      </c>
      <c r="C39" s="25">
        <v>0</v>
      </c>
      <c r="D39" s="25">
        <v>50000</v>
      </c>
      <c r="E39" s="30">
        <f t="shared" si="2"/>
        <v>50000</v>
      </c>
      <c r="F39" s="26">
        <v>188</v>
      </c>
      <c r="G39" s="26">
        <v>188</v>
      </c>
      <c r="H39" s="34">
        <f t="shared" si="3"/>
        <v>49812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473400</v>
      </c>
      <c r="E40" s="29">
        <f t="shared" si="6"/>
        <v>473400</v>
      </c>
      <c r="F40" s="7">
        <f t="shared" si="6"/>
        <v>471435</v>
      </c>
      <c r="G40" s="7">
        <f t="shared" si="6"/>
        <v>471435</v>
      </c>
      <c r="H40" s="29">
        <f t="shared" si="6"/>
        <v>1965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473400</v>
      </c>
      <c r="E44" s="30">
        <f t="shared" si="2"/>
        <v>473400</v>
      </c>
      <c r="F44" s="26">
        <v>471435</v>
      </c>
      <c r="G44" s="26">
        <v>471435</v>
      </c>
      <c r="H44" s="34">
        <f t="shared" si="3"/>
        <v>1965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472400</v>
      </c>
      <c r="E50" s="29">
        <f t="shared" si="7"/>
        <v>472400</v>
      </c>
      <c r="F50" s="7">
        <f t="shared" si="7"/>
        <v>363873</v>
      </c>
      <c r="G50" s="7">
        <f t="shared" si="7"/>
        <v>363873</v>
      </c>
      <c r="H50" s="29">
        <f t="shared" si="7"/>
        <v>108527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472400</v>
      </c>
      <c r="E59" s="30">
        <f t="shared" si="2"/>
        <v>472400</v>
      </c>
      <c r="F59" s="26">
        <v>363873</v>
      </c>
      <c r="G59" s="26">
        <v>363873</v>
      </c>
      <c r="H59" s="34">
        <f t="shared" si="3"/>
        <v>108527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23787798</v>
      </c>
      <c r="D85" s="17">
        <f t="shared" ref="D85:H85" si="14">SUM(D86,D94,D104,D114,D124,D134,D138,D147,D151)</f>
        <v>7887753</v>
      </c>
      <c r="E85" s="31">
        <f t="shared" si="14"/>
        <v>31675551</v>
      </c>
      <c r="F85" s="17">
        <f t="shared" si="14"/>
        <v>29753566</v>
      </c>
      <c r="G85" s="17">
        <f t="shared" si="14"/>
        <v>25439833</v>
      </c>
      <c r="H85" s="31">
        <f t="shared" si="14"/>
        <v>1921985</v>
      </c>
      <c r="M85" s="18"/>
    </row>
    <row r="86" spans="2:13" x14ac:dyDescent="0.2">
      <c r="B86" s="19" t="s">
        <v>13</v>
      </c>
      <c r="C86" s="7">
        <f>SUM(C87:C93)</f>
        <v>17738428</v>
      </c>
      <c r="D86" s="7">
        <f t="shared" ref="D86:H86" si="15">SUM(D87:D93)</f>
        <v>519299</v>
      </c>
      <c r="E86" s="29">
        <f t="shared" si="15"/>
        <v>18257727</v>
      </c>
      <c r="F86" s="7">
        <f t="shared" si="15"/>
        <v>18458877</v>
      </c>
      <c r="G86" s="7">
        <f t="shared" si="15"/>
        <v>18458877</v>
      </c>
      <c r="H86" s="29">
        <f t="shared" si="15"/>
        <v>-201150</v>
      </c>
    </row>
    <row r="87" spans="2:13" ht="24" x14ac:dyDescent="0.2">
      <c r="B87" s="10" t="s">
        <v>14</v>
      </c>
      <c r="C87" s="25">
        <v>7677715</v>
      </c>
      <c r="D87" s="25">
        <v>337544</v>
      </c>
      <c r="E87" s="30">
        <f>SUM(C87:D87)</f>
        <v>8015259</v>
      </c>
      <c r="F87" s="26">
        <v>8285128</v>
      </c>
      <c r="G87" s="26">
        <v>8285128</v>
      </c>
      <c r="H87" s="34">
        <f t="shared" ref="H87:H153" si="16">SUM(E87-F87)</f>
        <v>-269869</v>
      </c>
    </row>
    <row r="88" spans="2:13" ht="24.6" customHeight="1" x14ac:dyDescent="0.2">
      <c r="B88" s="10" t="s">
        <v>15</v>
      </c>
      <c r="C88" s="25">
        <v>4273115</v>
      </c>
      <c r="D88" s="25">
        <v>181755</v>
      </c>
      <c r="E88" s="30">
        <f t="shared" ref="E88:E153" si="17">SUM(C88:D88)</f>
        <v>4454870</v>
      </c>
      <c r="F88" s="26">
        <v>4461222</v>
      </c>
      <c r="G88" s="26">
        <v>4461222</v>
      </c>
      <c r="H88" s="34">
        <f>SUM(E88-F88)</f>
        <v>-6352</v>
      </c>
    </row>
    <row r="89" spans="2:13" x14ac:dyDescent="0.2">
      <c r="B89" s="10" t="s">
        <v>16</v>
      </c>
      <c r="C89" s="25">
        <v>2077958</v>
      </c>
      <c r="D89" s="25">
        <v>0</v>
      </c>
      <c r="E89" s="30">
        <f t="shared" si="17"/>
        <v>2077958</v>
      </c>
      <c r="F89" s="26">
        <v>2287762</v>
      </c>
      <c r="G89" s="26">
        <v>2287762</v>
      </c>
      <c r="H89" s="34">
        <f t="shared" si="16"/>
        <v>-209804</v>
      </c>
    </row>
    <row r="90" spans="2:13" x14ac:dyDescent="0.2">
      <c r="B90" s="10" t="s">
        <v>17</v>
      </c>
      <c r="C90" s="25">
        <v>2507799</v>
      </c>
      <c r="D90" s="25">
        <v>0</v>
      </c>
      <c r="E90" s="30">
        <f t="shared" si="17"/>
        <v>2507799</v>
      </c>
      <c r="F90" s="26">
        <v>2231859</v>
      </c>
      <c r="G90" s="26">
        <v>2231859</v>
      </c>
      <c r="H90" s="34">
        <f t="shared" si="16"/>
        <v>275940</v>
      </c>
    </row>
    <row r="91" spans="2:13" x14ac:dyDescent="0.2">
      <c r="B91" s="10" t="s">
        <v>18</v>
      </c>
      <c r="C91" s="25">
        <v>1201841</v>
      </c>
      <c r="D91" s="25">
        <v>0</v>
      </c>
      <c r="E91" s="30">
        <f t="shared" si="17"/>
        <v>1201841</v>
      </c>
      <c r="F91" s="26">
        <v>1192906</v>
      </c>
      <c r="G91" s="26">
        <v>1192906</v>
      </c>
      <c r="H91" s="34">
        <f t="shared" si="16"/>
        <v>8935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1177928</v>
      </c>
      <c r="D94" s="7">
        <f t="shared" ref="D94:H94" si="18">SUM(D95:D103)</f>
        <v>338622</v>
      </c>
      <c r="E94" s="29">
        <f t="shared" si="18"/>
        <v>1516550</v>
      </c>
      <c r="F94" s="7">
        <f t="shared" si="18"/>
        <v>1015614</v>
      </c>
      <c r="G94" s="7">
        <f t="shared" si="18"/>
        <v>815390</v>
      </c>
      <c r="H94" s="29">
        <f t="shared" si="18"/>
        <v>500936</v>
      </c>
    </row>
    <row r="95" spans="2:13" ht="24" x14ac:dyDescent="0.2">
      <c r="B95" s="10" t="s">
        <v>22</v>
      </c>
      <c r="C95" s="25">
        <v>707882</v>
      </c>
      <c r="D95" s="25">
        <v>18993</v>
      </c>
      <c r="E95" s="30">
        <f t="shared" si="17"/>
        <v>726875</v>
      </c>
      <c r="F95" s="26">
        <v>411261</v>
      </c>
      <c r="G95" s="26">
        <v>388609</v>
      </c>
      <c r="H95" s="34">
        <f t="shared" si="16"/>
        <v>315614</v>
      </c>
    </row>
    <row r="96" spans="2:13" x14ac:dyDescent="0.2">
      <c r="B96" s="10" t="s">
        <v>23</v>
      </c>
      <c r="C96" s="25">
        <v>1368</v>
      </c>
      <c r="D96" s="25">
        <v>247639</v>
      </c>
      <c r="E96" s="30">
        <f t="shared" si="17"/>
        <v>249007</v>
      </c>
      <c r="F96" s="26">
        <v>248323</v>
      </c>
      <c r="G96" s="26">
        <v>89681</v>
      </c>
      <c r="H96" s="34">
        <f t="shared" si="16"/>
        <v>684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104732</v>
      </c>
      <c r="D98" s="25">
        <v>0</v>
      </c>
      <c r="E98" s="30">
        <f t="shared" si="17"/>
        <v>104732</v>
      </c>
      <c r="F98" s="26">
        <v>67523</v>
      </c>
      <c r="G98" s="26">
        <v>67523</v>
      </c>
      <c r="H98" s="34">
        <f t="shared" si="16"/>
        <v>37209</v>
      </c>
    </row>
    <row r="99" spans="2:18" ht="24" x14ac:dyDescent="0.2">
      <c r="B99" s="10" t="s">
        <v>26</v>
      </c>
      <c r="C99" s="25">
        <v>35635</v>
      </c>
      <c r="D99" s="25">
        <v>0</v>
      </c>
      <c r="E99" s="30">
        <f t="shared" si="17"/>
        <v>35635</v>
      </c>
      <c r="F99" s="26">
        <v>44042</v>
      </c>
      <c r="G99" s="26">
        <v>44042</v>
      </c>
      <c r="H99" s="34">
        <f t="shared" si="16"/>
        <v>-8407</v>
      </c>
      <c r="J99" s="21"/>
    </row>
    <row r="100" spans="2:18" x14ac:dyDescent="0.2">
      <c r="B100" s="10" t="s">
        <v>27</v>
      </c>
      <c r="C100" s="25">
        <v>110800</v>
      </c>
      <c r="D100" s="25">
        <v>0</v>
      </c>
      <c r="E100" s="30">
        <f t="shared" si="17"/>
        <v>110800</v>
      </c>
      <c r="F100" s="26">
        <v>55400</v>
      </c>
      <c r="G100" s="26">
        <v>55400</v>
      </c>
      <c r="H100" s="34">
        <f t="shared" si="16"/>
        <v>55400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217511</v>
      </c>
      <c r="D103" s="25">
        <v>71990</v>
      </c>
      <c r="E103" s="30">
        <f t="shared" si="17"/>
        <v>289501</v>
      </c>
      <c r="F103" s="26">
        <v>189065</v>
      </c>
      <c r="G103" s="26">
        <v>170135</v>
      </c>
      <c r="H103" s="34">
        <f t="shared" si="16"/>
        <v>100436</v>
      </c>
    </row>
    <row r="104" spans="2:18" ht="24" x14ac:dyDescent="0.2">
      <c r="B104" s="20" t="s">
        <v>31</v>
      </c>
      <c r="C104" s="7">
        <f>SUM(C105:C113)</f>
        <v>4871442</v>
      </c>
      <c r="D104" s="7">
        <f t="shared" ref="D104:H104" si="19">SUM(D105:D113)</f>
        <v>0</v>
      </c>
      <c r="E104" s="29">
        <f t="shared" si="19"/>
        <v>4871442</v>
      </c>
      <c r="F104" s="7">
        <f t="shared" si="19"/>
        <v>3256320</v>
      </c>
      <c r="G104" s="7">
        <f t="shared" si="19"/>
        <v>3256311</v>
      </c>
      <c r="H104" s="29">
        <f t="shared" si="19"/>
        <v>1615122</v>
      </c>
    </row>
    <row r="105" spans="2:18" x14ac:dyDescent="0.2">
      <c r="B105" s="10" t="s">
        <v>32</v>
      </c>
      <c r="C105" s="25">
        <v>513177</v>
      </c>
      <c r="D105" s="25">
        <v>0</v>
      </c>
      <c r="E105" s="30">
        <f t="shared" si="17"/>
        <v>513177</v>
      </c>
      <c r="F105" s="26">
        <v>360944</v>
      </c>
      <c r="G105" s="26">
        <v>360944</v>
      </c>
      <c r="H105" s="34">
        <f t="shared" si="16"/>
        <v>152233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1340948</v>
      </c>
      <c r="D107" s="25">
        <v>0</v>
      </c>
      <c r="E107" s="30">
        <f t="shared" si="17"/>
        <v>1340948</v>
      </c>
      <c r="F107" s="26">
        <v>883957</v>
      </c>
      <c r="G107" s="26">
        <v>883957</v>
      </c>
      <c r="H107" s="34">
        <f t="shared" si="16"/>
        <v>456991</v>
      </c>
    </row>
    <row r="108" spans="2:18" ht="24" x14ac:dyDescent="0.2">
      <c r="B108" s="10" t="s">
        <v>35</v>
      </c>
      <c r="C108" s="25">
        <v>627392</v>
      </c>
      <c r="D108" s="25">
        <v>0</v>
      </c>
      <c r="E108" s="30">
        <f t="shared" si="17"/>
        <v>627392</v>
      </c>
      <c r="F108" s="26">
        <v>357433</v>
      </c>
      <c r="G108" s="26">
        <v>357424</v>
      </c>
      <c r="H108" s="34">
        <f t="shared" si="16"/>
        <v>269959</v>
      </c>
    </row>
    <row r="109" spans="2:18" ht="24" x14ac:dyDescent="0.2">
      <c r="B109" s="10" t="s">
        <v>36</v>
      </c>
      <c r="C109" s="25">
        <v>2090704</v>
      </c>
      <c r="D109" s="25">
        <v>0</v>
      </c>
      <c r="E109" s="30">
        <f t="shared" si="17"/>
        <v>2090704</v>
      </c>
      <c r="F109" s="26">
        <v>1453097</v>
      </c>
      <c r="G109" s="26">
        <v>1453097</v>
      </c>
      <c r="H109" s="34">
        <f t="shared" si="16"/>
        <v>637607</v>
      </c>
    </row>
    <row r="110" spans="2:18" ht="24" x14ac:dyDescent="0.2">
      <c r="B110" s="10" t="s">
        <v>37</v>
      </c>
      <c r="C110" s="25">
        <v>77952</v>
      </c>
      <c r="D110" s="25">
        <v>0</v>
      </c>
      <c r="E110" s="30">
        <f t="shared" si="17"/>
        <v>77952</v>
      </c>
      <c r="F110" s="26">
        <v>38976</v>
      </c>
      <c r="G110" s="26">
        <v>38976</v>
      </c>
      <c r="H110" s="34">
        <f t="shared" si="16"/>
        <v>38976</v>
      </c>
    </row>
    <row r="111" spans="2:18" x14ac:dyDescent="0.2">
      <c r="B111" s="10" t="s">
        <v>38</v>
      </c>
      <c r="C111" s="25">
        <v>82897</v>
      </c>
      <c r="D111" s="25">
        <v>0</v>
      </c>
      <c r="E111" s="30">
        <f t="shared" si="17"/>
        <v>82897</v>
      </c>
      <c r="F111" s="26">
        <v>73089</v>
      </c>
      <c r="G111" s="26">
        <v>73089</v>
      </c>
      <c r="H111" s="34">
        <f t="shared" si="16"/>
        <v>9808</v>
      </c>
    </row>
    <row r="112" spans="2:18" x14ac:dyDescent="0.2">
      <c r="B112" s="10" t="s">
        <v>39</v>
      </c>
      <c r="C112" s="25">
        <v>136178</v>
      </c>
      <c r="D112" s="25">
        <v>0</v>
      </c>
      <c r="E112" s="30">
        <f t="shared" si="17"/>
        <v>136178</v>
      </c>
      <c r="F112" s="26">
        <v>82500</v>
      </c>
      <c r="G112" s="26">
        <v>82500</v>
      </c>
      <c r="H112" s="34">
        <f t="shared" si="16"/>
        <v>53678</v>
      </c>
      <c r="J112" s="21"/>
    </row>
    <row r="113" spans="2:8" x14ac:dyDescent="0.2">
      <c r="B113" s="10" t="s">
        <v>40</v>
      </c>
      <c r="C113" s="25">
        <v>2194</v>
      </c>
      <c r="D113" s="25">
        <v>0</v>
      </c>
      <c r="E113" s="30">
        <f t="shared" si="17"/>
        <v>2194</v>
      </c>
      <c r="F113" s="26">
        <v>6324</v>
      </c>
      <c r="G113" s="26">
        <v>6324</v>
      </c>
      <c r="H113" s="34">
        <f t="shared" si="16"/>
        <v>-4130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7029832</v>
      </c>
      <c r="E124" s="29">
        <f t="shared" si="21"/>
        <v>7029832</v>
      </c>
      <c r="F124" s="7">
        <f t="shared" si="21"/>
        <v>7022755</v>
      </c>
      <c r="G124" s="7">
        <f t="shared" si="21"/>
        <v>2909255</v>
      </c>
      <c r="H124" s="29">
        <f t="shared" si="21"/>
        <v>7077</v>
      </c>
    </row>
    <row r="125" spans="2:8" x14ac:dyDescent="0.2">
      <c r="B125" s="10" t="s">
        <v>52</v>
      </c>
      <c r="C125" s="25">
        <v>0</v>
      </c>
      <c r="D125" s="25">
        <v>1627807</v>
      </c>
      <c r="E125" s="30">
        <f t="shared" si="17"/>
        <v>1627807</v>
      </c>
      <c r="F125" s="26">
        <v>1627807</v>
      </c>
      <c r="G125" s="26">
        <v>314459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2125609</v>
      </c>
      <c r="E126" s="30">
        <f t="shared" si="17"/>
        <v>2125609</v>
      </c>
      <c r="F126" s="26">
        <v>2122147</v>
      </c>
      <c r="G126" s="26">
        <v>958395</v>
      </c>
      <c r="H126" s="34">
        <f t="shared" si="16"/>
        <v>3462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3276416</v>
      </c>
      <c r="E130" s="30">
        <f t="shared" si="17"/>
        <v>3276416</v>
      </c>
      <c r="F130" s="26">
        <v>3272801</v>
      </c>
      <c r="G130" s="26">
        <v>1636401</v>
      </c>
      <c r="H130" s="34">
        <f t="shared" si="16"/>
        <v>3615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23787798</v>
      </c>
      <c r="D160" s="24">
        <f t="shared" ref="D160:G160" si="28">SUM(D10,D85)</f>
        <v>14405101</v>
      </c>
      <c r="E160" s="32">
        <f>SUM(E10,E85)</f>
        <v>38192899</v>
      </c>
      <c r="F160" s="24">
        <f t="shared" si="28"/>
        <v>34376663</v>
      </c>
      <c r="G160" s="24">
        <f t="shared" si="28"/>
        <v>29926289</v>
      </c>
      <c r="H160" s="32">
        <f>SUM(H10,H85)</f>
        <v>3816236</v>
      </c>
    </row>
    <row r="161" spans="2:7" s="35" customFormat="1" x14ac:dyDescent="0.2"/>
    <row r="162" spans="2:7" s="35" customFormat="1" x14ac:dyDescent="0.2"/>
    <row r="163" spans="2:7" s="35" customFormat="1" x14ac:dyDescent="0.2"/>
    <row r="164" spans="2:7" s="35" customFormat="1" ht="15" x14ac:dyDescent="0.25">
      <c r="B164" s="55" t="s">
        <v>90</v>
      </c>
      <c r="C164" s="55"/>
      <c r="D164" s="56"/>
      <c r="E164" s="57"/>
      <c r="F164" s="55" t="s">
        <v>90</v>
      </c>
      <c r="G164" s="56"/>
    </row>
    <row r="165" spans="2:7" s="35" customFormat="1" ht="15" x14ac:dyDescent="0.25">
      <c r="B165" s="55" t="s">
        <v>91</v>
      </c>
      <c r="C165" s="55"/>
      <c r="D165" s="56"/>
      <c r="E165" s="57"/>
      <c r="F165" s="55" t="s">
        <v>92</v>
      </c>
      <c r="G165" s="56"/>
    </row>
    <row r="166" spans="2:7" s="35" customFormat="1" ht="15" x14ac:dyDescent="0.25">
      <c r="B166" s="55" t="s">
        <v>93</v>
      </c>
      <c r="C166" s="55"/>
      <c r="D166" s="56"/>
      <c r="E166" s="57"/>
      <c r="F166" s="55" t="s">
        <v>94</v>
      </c>
      <c r="G166" s="56"/>
    </row>
    <row r="167" spans="2:7" s="35" customFormat="1" x14ac:dyDescent="0.2"/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2022-02-01T20:38:45Z</cp:lastPrinted>
  <dcterms:created xsi:type="dcterms:W3CDTF">2020-01-08T21:14:59Z</dcterms:created>
  <dcterms:modified xsi:type="dcterms:W3CDTF">2022-02-01T20:38:50Z</dcterms:modified>
</cp:coreProperties>
</file>